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" i="1" l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D29" i="1" s="1"/>
  <c r="D77" i="1" s="1"/>
  <c r="E28" i="1"/>
  <c r="F28" i="1"/>
  <c r="F29" i="1" s="1"/>
  <c r="F77" i="1" s="1"/>
  <c r="G28" i="1"/>
  <c r="H28" i="1"/>
  <c r="H29" i="1" s="1"/>
  <c r="H77" i="1" s="1"/>
  <c r="I28" i="1"/>
  <c r="J28" i="1"/>
  <c r="J29" i="1" s="1"/>
  <c r="J77" i="1" s="1"/>
  <c r="K28" i="1"/>
  <c r="C28" i="1"/>
  <c r="D24" i="1"/>
  <c r="E24" i="1"/>
  <c r="E29" i="1" s="1"/>
  <c r="E77" i="1" s="1"/>
  <c r="F24" i="1"/>
  <c r="G24" i="1"/>
  <c r="G29" i="1" s="1"/>
  <c r="G77" i="1" s="1"/>
  <c r="H24" i="1"/>
  <c r="I24" i="1"/>
  <c r="I29" i="1" s="1"/>
  <c r="I77" i="1" s="1"/>
  <c r="J24" i="1"/>
  <c r="K24" i="1"/>
  <c r="K29" i="1" s="1"/>
  <c r="K77" i="1" s="1"/>
  <c r="C24" i="1"/>
  <c r="K62" i="1" l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C78" i="1" l="1"/>
  <c r="C62" i="1"/>
  <c r="C63" i="1" s="1"/>
  <c r="C71" i="1" s="1"/>
  <c r="C73" i="1"/>
  <c r="C74" i="1" s="1"/>
  <c r="D75" i="1"/>
  <c r="E69" i="1"/>
  <c r="F68" i="1"/>
  <c r="L71" i="1" l="1"/>
  <c r="C72" i="1"/>
  <c r="L73" i="1"/>
  <c r="F69" i="1"/>
  <c r="G68" i="1"/>
  <c r="E72" i="1"/>
  <c r="E78" i="1"/>
  <c r="E74" i="1"/>
  <c r="C75" i="1" l="1"/>
  <c r="H68" i="1"/>
  <c r="G69" i="1"/>
  <c r="E75" i="1"/>
  <c r="F74" i="1"/>
  <c r="F78" i="1"/>
  <c r="F72" i="1"/>
  <c r="C76" i="1" l="1"/>
  <c r="D76" i="1" s="1"/>
  <c r="E76" i="1" s="1"/>
  <c r="F76" i="1" s="1"/>
  <c r="G76" i="1" s="1"/>
  <c r="H76" i="1" s="1"/>
  <c r="I76" i="1" s="1"/>
  <c r="J76" i="1" s="1"/>
  <c r="K76" i="1" s="1"/>
  <c r="L75" i="1"/>
  <c r="F75" i="1"/>
  <c r="I68" i="1"/>
  <c r="H69" i="1"/>
  <c r="G72" i="1"/>
  <c r="G74" i="1"/>
  <c r="G78" i="1"/>
  <c r="G75" i="1" l="1"/>
  <c r="J68" i="1"/>
  <c r="I69" i="1"/>
  <c r="H78" i="1"/>
  <c r="H74" i="1"/>
  <c r="H72" i="1"/>
  <c r="H75" i="1" l="1"/>
  <c r="I74" i="1"/>
  <c r="I78" i="1"/>
  <c r="I72" i="1"/>
  <c r="K68" i="1"/>
  <c r="K69" i="1" s="1"/>
  <c r="J69" i="1"/>
  <c r="J74" i="1" l="1"/>
  <c r="J78" i="1"/>
  <c r="J72" i="1"/>
  <c r="I75" i="1"/>
  <c r="K72" i="1"/>
  <c r="K74" i="1"/>
  <c r="K78" i="1"/>
  <c r="L70" i="1"/>
  <c r="L72" i="1" l="1"/>
  <c r="L78" i="1"/>
  <c r="C80" i="1" s="1"/>
  <c r="K75" i="1"/>
  <c r="L74" i="1"/>
  <c r="J75" i="1"/>
  <c r="C79" i="1" l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<sst xmlns="http://schemas.openxmlformats.org/spreadsheetml/2006/main" count="74" uniqueCount="69">
  <si>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</si>
  <si>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</si>
  <si>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</si>
  <si>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</si>
  <si>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</si>
  <si>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</si>
  <si>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</si>
  <si>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</si>
  <si>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</si>
  <si>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</si>
  <si>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</si>
  <si>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</si>
  <si>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</si>
  <si>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</si>
  <si>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</si>
  <si>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</si>
  <si>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</si>
  <si>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</si>
  <si>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</si>
  <si>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</si>
  <si>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</si>
  <si>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</si>
  <si>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</si>
  <si>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</si>
  <si>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</si>
  <si>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</si>
  <si>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</si>
  <si>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</si>
  <si>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</si>
  <si>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</si>
  <si>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</si>
  <si>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</si>
  <si>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</si>
  <si>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</si>
  <si>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</si>
  <si>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</si>
  <si>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</si>
  <si>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</si>
  <si>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</si>
  <si>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</si>
  <si>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</si>
  <si>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</si>
  <si>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</si>
  <si>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</si>
  <si>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</si>
  <si>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</si>
  <si>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</si>
  <si>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</si>
  <si>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</si>
  <si>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</si>
  <si>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</si>
  <si>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</si>
  <si>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</si>
  <si>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</si>
  <si>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</si>
  <si>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</si>
  <si>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</si>
  <si>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</si>
  <si>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</si>
  <si>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</si>
  <si>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</si>
  <si>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</si>
  <si>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</si>
  <si>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</si>
  <si>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</si>
  <si>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</si>
  <si>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</si>
  <si>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udržateľný</t>
  </si>
  <si>
    <t>Príloha č. 9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</si>
</sst>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>
      <alignment horizont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D632F023-8BCB-46D0-9C3A-BB0C95567368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5</xdr:col>
      <xdr:colOff>95249</xdr:colOff>
      <xdr:row>1</xdr:row>
      <xdr:rowOff>0</xdr:rowOff>
    </xdr:from>
    <xdr:to>
      <xdr:col>7</xdr:col>
      <xdr:colOff>462642</xdr:colOff>
      <xdr:row>5</xdr:row>
      <xdr:rowOff>8164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7E5EC185-3945-460C-8989-DA0ACE2CBB2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5124449" y="161925"/>
          <a:ext cx="1796143" cy="77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="115" zoomScaleNormal="100" zoomScaleSheetLayoutView="115" workbookViewId="0"/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/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v>2017</v>
      </c>
      <c r="D16" s="7">
        <v>2018</v>
      </c>
      <c r="E16" s="7">
        <v>2019</v>
      </c>
      <c r="F16" s="7">
        <v>2020</v>
      </c>
      <c r="G16" s="7">
        <v>2021</v>
      </c>
      <c r="H16" s="7">
        <v>2022</v>
      </c>
      <c r="I16" s="7">
        <v>2023</v>
      </c>
      <c r="J16" s="7">
        <v>2024</v>
      </c>
      <c r="K16" s="7">
        <v>2025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0">SUM(D19:D23)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1">SUM(D25:D27)</f>
        <v>0</v>
      </c>
      <c r="E28" s="30">
        <f t="shared" si="1"/>
        <v>0</v>
      </c>
      <c r="F28" s="30">
        <f t="shared" si="1"/>
        <v>0</v>
      </c>
      <c r="G28" s="30">
        <f t="shared" si="1"/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2">D24+D28</f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  <c r="H29" s="33">
        <f t="shared" si="2"/>
        <v>0</v>
      </c>
      <c r="I29" s="33">
        <f t="shared" si="2"/>
        <v>0</v>
      </c>
      <c r="J29" s="33">
        <f t="shared" si="2"/>
        <v>0</v>
      </c>
      <c r="K29" s="33">
        <f t="shared" si="2"/>
        <v>0</v>
      </c>
      <c r="L29" s="33">
        <f t="shared" si="2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v>2017</v>
      </c>
      <c r="D32" s="7">
        <v>2018</v>
      </c>
      <c r="E32" s="7">
        <v>2019</v>
      </c>
      <c r="F32" s="7">
        <v>2020</v>
      </c>
      <c r="G32" s="7">
        <v>2021</v>
      </c>
      <c r="H32" s="7">
        <v>2022</v>
      </c>
      <c r="I32" s="7">
        <v>2023</v>
      </c>
      <c r="J32" s="7">
        <v>2024</v>
      </c>
      <c r="K32" s="7">
        <v>2025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3">SUM(D34:D42)</f>
        <v>0</v>
      </c>
      <c r="E43" s="33">
        <f t="shared" si="3"/>
        <v>0</v>
      </c>
      <c r="F43" s="33">
        <f t="shared" si="3"/>
        <v>0</v>
      </c>
      <c r="G43" s="33">
        <f t="shared" si="3"/>
        <v>0</v>
      </c>
      <c r="H43" s="33">
        <f t="shared" si="3"/>
        <v>0</v>
      </c>
      <c r="I43" s="33">
        <f t="shared" si="3"/>
        <v>0</v>
      </c>
      <c r="J43" s="33">
        <f t="shared" si="3"/>
        <v>0</v>
      </c>
      <c r="K43" s="33">
        <f t="shared" si="3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v>2017</v>
      </c>
      <c r="D46" s="7">
        <v>2018</v>
      </c>
      <c r="E46" s="7">
        <v>2019</v>
      </c>
      <c r="F46" s="7">
        <v>2020</v>
      </c>
      <c r="G46" s="7">
        <v>2021</v>
      </c>
      <c r="H46" s="7">
        <v>2022</v>
      </c>
      <c r="I46" s="7">
        <v>2023</v>
      </c>
      <c r="J46" s="7">
        <v>2024</v>
      </c>
      <c r="K46" s="7">
        <v>2025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4">SUM(D48:D50)</f>
        <v>0</v>
      </c>
      <c r="E51" s="30">
        <f t="shared" si="4"/>
        <v>0</v>
      </c>
      <c r="F51" s="30">
        <f t="shared" si="4"/>
        <v>0</v>
      </c>
      <c r="G51" s="30">
        <f t="shared" si="4"/>
        <v>0</v>
      </c>
      <c r="H51" s="30">
        <f t="shared" si="4"/>
        <v>0</v>
      </c>
      <c r="I51" s="30">
        <f t="shared" si="4"/>
        <v>0</v>
      </c>
      <c r="J51" s="30">
        <f t="shared" si="4"/>
        <v>0</v>
      </c>
      <c r="K51" s="30">
        <f t="shared" si="4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5">SUM(D51:D53)</f>
        <v>0</v>
      </c>
      <c r="E54" s="33">
        <f t="shared" si="5"/>
        <v>0</v>
      </c>
      <c r="F54" s="33">
        <f t="shared" si="5"/>
        <v>0</v>
      </c>
      <c r="G54" s="33">
        <f t="shared" si="5"/>
        <v>0</v>
      </c>
      <c r="H54" s="33">
        <f t="shared" si="5"/>
        <v>0</v>
      </c>
      <c r="I54" s="33">
        <f t="shared" si="5"/>
        <v>0</v>
      </c>
      <c r="J54" s="33">
        <f t="shared" si="5"/>
        <v>0</v>
      </c>
      <c r="K54" s="33">
        <f t="shared" si="5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v>2017</v>
      </c>
      <c r="D57" s="7">
        <v>2018</v>
      </c>
      <c r="E57" s="7">
        <v>2019</v>
      </c>
      <c r="F57" s="7">
        <v>2020</v>
      </c>
      <c r="G57" s="7">
        <v>2021</v>
      </c>
      <c r="H57" s="7">
        <v>2022</v>
      </c>
      <c r="I57" s="7">
        <v>2023</v>
      </c>
      <c r="J57" s="7">
        <v>2024</v>
      </c>
      <c r="K57" s="7">
        <v>2025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6">D54</f>
        <v>0</v>
      </c>
      <c r="E59" s="30">
        <f t="shared" si="6"/>
        <v>0</v>
      </c>
      <c r="F59" s="30">
        <f t="shared" si="6"/>
        <v>0</v>
      </c>
      <c r="G59" s="30">
        <f t="shared" si="6"/>
        <v>0</v>
      </c>
      <c r="H59" s="30">
        <f t="shared" si="6"/>
        <v>0</v>
      </c>
      <c r="I59" s="30">
        <f t="shared" si="6"/>
        <v>0</v>
      </c>
      <c r="J59" s="30">
        <f t="shared" si="6"/>
        <v>0</v>
      </c>
      <c r="K59" s="30">
        <f t="shared" si="6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7">D43</f>
        <v>0</v>
      </c>
      <c r="E60" s="30">
        <f t="shared" si="7"/>
        <v>0</v>
      </c>
      <c r="F60" s="30">
        <f t="shared" si="7"/>
        <v>0</v>
      </c>
      <c r="G60" s="30">
        <f t="shared" si="7"/>
        <v>0</v>
      </c>
      <c r="H60" s="30">
        <f t="shared" si="7"/>
        <v>0</v>
      </c>
      <c r="I60" s="30">
        <f t="shared" si="7"/>
        <v>0</v>
      </c>
      <c r="J60" s="30">
        <f t="shared" si="7"/>
        <v>0</v>
      </c>
      <c r="K60" s="30">
        <f t="shared" si="7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8">C59-C60-C61</f>
        <v>0</v>
      </c>
      <c r="D62" s="30">
        <f t="shared" si="8"/>
        <v>0</v>
      </c>
      <c r="E62" s="30">
        <f t="shared" si="8"/>
        <v>0</v>
      </c>
      <c r="F62" s="30">
        <f t="shared" si="8"/>
        <v>0</v>
      </c>
      <c r="G62" s="30">
        <f t="shared" si="8"/>
        <v>0</v>
      </c>
      <c r="H62" s="30">
        <f t="shared" si="8"/>
        <v>0</v>
      </c>
      <c r="I62" s="30">
        <f t="shared" si="8"/>
        <v>0</v>
      </c>
      <c r="J62" s="30">
        <f t="shared" si="8"/>
        <v>0</v>
      </c>
      <c r="K62" s="30">
        <f t="shared" si="8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9">IF(D62&lt;=0,0,D62*$C$13)</f>
        <v>0</v>
      </c>
      <c r="E63" s="33">
        <f t="shared" si="9"/>
        <v>0</v>
      </c>
      <c r="F63" s="33">
        <f t="shared" si="9"/>
        <v>0</v>
      </c>
      <c r="G63" s="33">
        <f t="shared" si="9"/>
        <v>0</v>
      </c>
      <c r="H63" s="33">
        <f>IF(H62&lt;=0,0,H62*$C$13)</f>
        <v>0</v>
      </c>
      <c r="I63" s="33">
        <f t="shared" si="9"/>
        <v>0</v>
      </c>
      <c r="J63" s="33">
        <f t="shared" si="9"/>
        <v>0</v>
      </c>
      <c r="K63" s="33">
        <f t="shared" si="9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v>2017</v>
      </c>
      <c r="D66" s="7">
        <v>2018</v>
      </c>
      <c r="E66" s="7">
        <v>2019</v>
      </c>
      <c r="F66" s="7">
        <v>2020</v>
      </c>
      <c r="G66" s="7">
        <v>2021</v>
      </c>
      <c r="H66" s="7">
        <v>2022</v>
      </c>
      <c r="I66" s="7">
        <v>2023</v>
      </c>
      <c r="J66" s="7">
        <v>2024</v>
      </c>
      <c r="K66" s="7">
        <v>2025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0">G68*(1+$C$14)</f>
        <v>1.2166529024000003</v>
      </c>
      <c r="I68" s="69">
        <f t="shared" si="10"/>
        <v>1.2653190184960004</v>
      </c>
      <c r="J68" s="69">
        <f t="shared" si="10"/>
        <v>1.3159317792358405</v>
      </c>
      <c r="K68" s="69">
        <f t="shared" si="10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1">1/C68</f>
        <v>1</v>
      </c>
      <c r="D69" s="44">
        <f t="shared" si="11"/>
        <v>0.96153846153846145</v>
      </c>
      <c r="E69" s="44">
        <f t="shared" si="11"/>
        <v>0.92455621301775137</v>
      </c>
      <c r="F69" s="44">
        <f t="shared" si="11"/>
        <v>0.88899635867091487</v>
      </c>
      <c r="G69" s="44">
        <f t="shared" si="11"/>
        <v>0.85480419102972571</v>
      </c>
      <c r="H69" s="44">
        <f t="shared" si="11"/>
        <v>0.82192710675935154</v>
      </c>
      <c r="I69" s="44">
        <f t="shared" si="11"/>
        <v>0.79031452573014571</v>
      </c>
      <c r="J69" s="44">
        <f t="shared" si="11"/>
        <v>0.75991781320206309</v>
      </c>
      <c r="K69" s="44">
        <f t="shared" si="11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2">D60+D63</f>
        <v>0</v>
      </c>
      <c r="E71" s="49">
        <f t="shared" si="12"/>
        <v>0</v>
      </c>
      <c r="F71" s="49">
        <f t="shared" si="12"/>
        <v>0</v>
      </c>
      <c r="G71" s="49">
        <f t="shared" si="12"/>
        <v>0</v>
      </c>
      <c r="H71" s="49">
        <f t="shared" si="12"/>
        <v>0</v>
      </c>
      <c r="I71" s="49">
        <f t="shared" si="12"/>
        <v>0</v>
      </c>
      <c r="J71" s="49">
        <f t="shared" si="12"/>
        <v>0</v>
      </c>
      <c r="K71" s="49">
        <f t="shared" si="12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3">D71*D69</f>
        <v>0</v>
      </c>
      <c r="E72" s="49">
        <f t="shared" si="13"/>
        <v>0</v>
      </c>
      <c r="F72" s="49">
        <f t="shared" si="13"/>
        <v>0</v>
      </c>
      <c r="G72" s="49">
        <f t="shared" si="13"/>
        <v>0</v>
      </c>
      <c r="H72" s="49">
        <f t="shared" si="13"/>
        <v>0</v>
      </c>
      <c r="I72" s="49">
        <f t="shared" si="13"/>
        <v>0</v>
      </c>
      <c r="J72" s="49">
        <f t="shared" si="13"/>
        <v>0</v>
      </c>
      <c r="K72" s="49">
        <f t="shared" si="13"/>
        <v>0</v>
      </c>
      <c r="L72" s="50">
        <f t="shared" ref="L72:L78" si="14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15">D59</f>
        <v>0</v>
      </c>
      <c r="E73" s="49">
        <f t="shared" si="15"/>
        <v>0</v>
      </c>
      <c r="F73" s="49">
        <f t="shared" si="15"/>
        <v>0</v>
      </c>
      <c r="G73" s="49">
        <f t="shared" si="15"/>
        <v>0</v>
      </c>
      <c r="H73" s="49">
        <f t="shared" si="15"/>
        <v>0</v>
      </c>
      <c r="I73" s="49">
        <f t="shared" si="15"/>
        <v>0</v>
      </c>
      <c r="J73" s="49">
        <f t="shared" si="15"/>
        <v>0</v>
      </c>
      <c r="K73" s="49">
        <f t="shared" si="15"/>
        <v>0</v>
      </c>
      <c r="L73" s="50">
        <f t="shared" si="14"/>
        <v>0</v>
      </c>
    </row>
    <row r="74" spans="1:13" x14ac:dyDescent="0.2">
      <c r="A74" s="47">
        <v>31</v>
      </c>
      <c r="B74" s="48" t="s">
        <v>56</v>
      </c>
      <c r="C74" s="49">
        <f t="shared" ref="C74:K74" si="16">C73*C69</f>
        <v>0</v>
      </c>
      <c r="D74" s="49">
        <f t="shared" si="16"/>
        <v>0</v>
      </c>
      <c r="E74" s="49">
        <f t="shared" si="16"/>
        <v>0</v>
      </c>
      <c r="F74" s="49">
        <f t="shared" si="16"/>
        <v>0</v>
      </c>
      <c r="G74" s="49">
        <f t="shared" si="16"/>
        <v>0</v>
      </c>
      <c r="H74" s="49">
        <f t="shared" si="16"/>
        <v>0</v>
      </c>
      <c r="I74" s="49">
        <f t="shared" si="16"/>
        <v>0</v>
      </c>
      <c r="J74" s="49">
        <f t="shared" si="16"/>
        <v>0</v>
      </c>
      <c r="K74" s="49">
        <f t="shared" si="16"/>
        <v>0</v>
      </c>
      <c r="L74" s="50">
        <f t="shared" si="14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17">D74-D72</f>
        <v>0</v>
      </c>
      <c r="E75" s="49">
        <f t="shared" si="17"/>
        <v>0</v>
      </c>
      <c r="F75" s="49">
        <f t="shared" si="17"/>
        <v>0</v>
      </c>
      <c r="G75" s="49">
        <f t="shared" si="17"/>
        <v>0</v>
      </c>
      <c r="H75" s="49">
        <f t="shared" si="17"/>
        <v>0</v>
      </c>
      <c r="I75" s="49">
        <f t="shared" si="17"/>
        <v>0</v>
      </c>
      <c r="J75" s="49">
        <f t="shared" si="17"/>
        <v>0</v>
      </c>
      <c r="K75" s="49">
        <f t="shared" si="17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18">D76+E75</f>
        <v>0</v>
      </c>
      <c r="F76" s="49">
        <f t="shared" si="18"/>
        <v>0</v>
      </c>
      <c r="G76" s="49">
        <f t="shared" si="18"/>
        <v>0</v>
      </c>
      <c r="H76" s="49">
        <f t="shared" si="18"/>
        <v>0</v>
      </c>
      <c r="I76" s="49">
        <f t="shared" si="18"/>
        <v>0</v>
      </c>
      <c r="J76" s="49">
        <f t="shared" si="18"/>
        <v>0</v>
      </c>
      <c r="K76" s="49">
        <f t="shared" si="18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19">D29</f>
        <v>0</v>
      </c>
      <c r="E77" s="49">
        <f t="shared" si="19"/>
        <v>0</v>
      </c>
      <c r="F77" s="49">
        <f t="shared" si="19"/>
        <v>0</v>
      </c>
      <c r="G77" s="49">
        <f t="shared" si="19"/>
        <v>0</v>
      </c>
      <c r="H77" s="49">
        <f t="shared" si="19"/>
        <v>0</v>
      </c>
      <c r="I77" s="49">
        <f t="shared" si="19"/>
        <v>0</v>
      </c>
      <c r="J77" s="49">
        <f t="shared" si="19"/>
        <v>0</v>
      </c>
      <c r="K77" s="49">
        <f t="shared" si="19"/>
        <v>0</v>
      </c>
      <c r="L77" s="50">
        <f t="shared" si="14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0">D77*D69</f>
        <v>0</v>
      </c>
      <c r="E78" s="49">
        <f t="shared" si="20"/>
        <v>0</v>
      </c>
      <c r="F78" s="49">
        <f t="shared" si="20"/>
        <v>0</v>
      </c>
      <c r="G78" s="49">
        <f t="shared" si="20"/>
        <v>0</v>
      </c>
      <c r="H78" s="49">
        <f t="shared" si="20"/>
        <v>0</v>
      </c>
      <c r="I78" s="49">
        <f t="shared" si="20"/>
        <v>0</v>
      </c>
      <c r="J78" s="49">
        <f t="shared" si="20"/>
        <v>0</v>
      </c>
      <c r="K78" s="49">
        <f t="shared" si="20"/>
        <v>0</v>
      </c>
      <c r="L78" s="51">
        <f t="shared" si="14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blv0ZChvTQsseP8vWY1jWysTjLuPfPC4AZQaiX+ye3AEa0k++NEO0bPqzQjxvQDuAZ4/MunJwBPIfkrFk8kvYQ==" saltValue="i9Yth2EU6wfNEmTVoTHJsw==" spinCount="100000" sheet="1" objects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partn</cp:lastModifiedBy>
  <dcterms:created xsi:type="dcterms:W3CDTF">2019-05-14T12:50:53Z</dcterms:created>
  <dcterms:modified xsi:type="dcterms:W3CDTF">2019-06-27T10:40:40Z</dcterms:modified>
</cp:coreProperties>
</file>